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padilla199/Desktop/"/>
    </mc:Choice>
  </mc:AlternateContent>
  <xr:revisionPtr revIDLastSave="0" documentId="13_ncr:1_{2819931D-929A-2745-B102-F08B024FA5C2}" xr6:coauthVersionLast="36" xr6:coauthVersionMax="36" xr10:uidLastSave="{00000000-0000-0000-0000-000000000000}"/>
  <bookViews>
    <workbookView xWindow="160" yWindow="1000" windowWidth="27640" windowHeight="16260" xr2:uid="{8AA48ABA-4F5F-8E43-8202-900369BCBBBE}"/>
  </bookViews>
  <sheets>
    <sheet name="SEAP FINAL BUDGET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2" l="1"/>
  <c r="F92" i="2"/>
  <c r="D92" i="2"/>
  <c r="B92" i="2"/>
  <c r="D39" i="2"/>
  <c r="D38" i="2"/>
  <c r="F39" i="2"/>
  <c r="F38" i="2"/>
  <c r="H88" i="2"/>
  <c r="H86" i="2"/>
  <c r="F85" i="2"/>
  <c r="H85" i="2" s="1"/>
  <c r="F84" i="2"/>
  <c r="H84" i="2" s="1"/>
  <c r="F83" i="2"/>
  <c r="H83" i="2" s="1"/>
  <c r="B42" i="2"/>
  <c r="D42" i="2"/>
  <c r="B93" i="2" l="1"/>
  <c r="D93" i="2"/>
  <c r="F93" i="2"/>
  <c r="H93" i="2"/>
</calcChain>
</file>

<file path=xl/sharedStrings.xml><?xml version="1.0" encoding="utf-8"?>
<sst xmlns="http://schemas.openxmlformats.org/spreadsheetml/2006/main" count="76" uniqueCount="71">
  <si>
    <t>Student Equity Plan Budget</t>
  </si>
  <si>
    <t>Expenses</t>
  </si>
  <si>
    <t>2020-2021 Proposed Budget</t>
  </si>
  <si>
    <t>Carry Forward 2019-2021</t>
  </si>
  <si>
    <t>2021-2022 Proposed Budget</t>
  </si>
  <si>
    <t>Carry Forward 2020-2022</t>
  </si>
  <si>
    <t xml:space="preserve">Dean of Enrollment Services (50%) </t>
  </si>
  <si>
    <t xml:space="preserve">Administrative Assistant (25%) </t>
  </si>
  <si>
    <t xml:space="preserve">Sr Program Coordinator </t>
  </si>
  <si>
    <t>Translation (Spanish, Simplified Chinese, and Tagalog).</t>
  </si>
  <si>
    <t xml:space="preserve">Welcome Center Program Assistants </t>
  </si>
  <si>
    <t>Student Ambassadors</t>
  </si>
  <si>
    <t xml:space="preserve">ESL Assistant </t>
  </si>
  <si>
    <t xml:space="preserve">Dean of Student Services (50%) </t>
  </si>
  <si>
    <t xml:space="preserve">Sr Retention Program Coordinator </t>
  </si>
  <si>
    <t xml:space="preserve">Adjunct Counselors Faculty </t>
  </si>
  <si>
    <t xml:space="preserve">Retention Program Assistant </t>
  </si>
  <si>
    <t xml:space="preserve">Breakfast program for homeless students </t>
  </si>
  <si>
    <t>Emergency Transportation Grants</t>
  </si>
  <si>
    <t xml:space="preserve">African-American Male HS Conference </t>
  </si>
  <si>
    <t>African-American Male Leadership Program</t>
  </si>
  <si>
    <t xml:space="preserve">NCORE - 3 Faculty @3 Classified @2 Managers @ 2 Students </t>
  </si>
  <si>
    <t xml:space="preserve">Equity Speaker Series </t>
  </si>
  <si>
    <t>Equity Hour Program</t>
  </si>
  <si>
    <t>Per Ankh</t>
  </si>
  <si>
    <t>Tutor Coordinator (50%)</t>
  </si>
  <si>
    <t>PLTL Leads and Tutors</t>
  </si>
  <si>
    <t xml:space="preserve">Online tutoring </t>
  </si>
  <si>
    <t>English /ESL AB705</t>
  </si>
  <si>
    <t>Math AB705</t>
  </si>
  <si>
    <t>English AB705</t>
  </si>
  <si>
    <t>ESL AB705</t>
  </si>
  <si>
    <t xml:space="preserve">Fulltime Counselor </t>
  </si>
  <si>
    <t>Office Assistant 1</t>
  </si>
  <si>
    <t xml:space="preserve">Instructional Assistant </t>
  </si>
  <si>
    <t xml:space="preserve">SEAP Supplies </t>
  </si>
  <si>
    <t>College Tours</t>
  </si>
  <si>
    <t xml:space="preserve">Research Analyst  (40%) </t>
  </si>
  <si>
    <t>Equity Manager  (40%)</t>
  </si>
  <si>
    <t>Equity Admin Assistant (40%)</t>
  </si>
  <si>
    <t xml:space="preserve">Racial and Social Justice Professional Development &amp; Activities </t>
  </si>
  <si>
    <t xml:space="preserve">Hunger Free Campus </t>
  </si>
  <si>
    <t>Allocation 2020-2021</t>
  </si>
  <si>
    <t>Outreach Marketing Campaign</t>
  </si>
  <si>
    <t>Outreach team supplies and travel</t>
  </si>
  <si>
    <t>OER &amp; ZTC</t>
  </si>
  <si>
    <t>Transfer Program Assistant (25%)</t>
  </si>
  <si>
    <t xml:space="preserve">A&amp;R Assistant 1 </t>
  </si>
  <si>
    <t>Allocation 2021-2022</t>
  </si>
  <si>
    <t xml:space="preserve">CCC Equity Minded Pedagogy Conference </t>
  </si>
  <si>
    <t>Special Populations: DREAMers, SafeZone, Foster Youth, Formerly Incarcerated, Homeless, Veterans</t>
  </si>
  <si>
    <t>HSI Senior Coordinator (50%)</t>
  </si>
  <si>
    <t>Transfer Senior Coordinator (50%)</t>
  </si>
  <si>
    <t>Transcript and Degree Audit Specialist (50%)</t>
  </si>
  <si>
    <t xml:space="preserve">Transcript &amp; Degree Audit Specialist </t>
  </si>
  <si>
    <t xml:space="preserve">Equity Senior Coordinator </t>
  </si>
  <si>
    <t xml:space="preserve">FYE Senior Coordinator </t>
  </si>
  <si>
    <t>Student Life Food Pantry Coordinator (25%)</t>
  </si>
  <si>
    <t xml:space="preserve">Athletics Learning Community </t>
  </si>
  <si>
    <t>PROJECTED Carry Forward 2020-2022</t>
  </si>
  <si>
    <t xml:space="preserve">Equity Community of Practice 10 faculty @ 4 mo/sem @ 2 sem @ 2hrs/mo @$60 OAS + $400 supplies </t>
  </si>
  <si>
    <t>Equity Community of Practice LEAD @ 4 mo/sem @ 2 sem @ 4hrs/mo @$60 OAS</t>
  </si>
  <si>
    <t xml:space="preserve">Equity Community of Practice 14 Classified @ 4 mo/sem @ 2 sem @ 2hrs/mo @$60 OAS + $400 supplies </t>
  </si>
  <si>
    <t xml:space="preserve">Equity Community of Practice 20 Students @ 4 mo/sem @ 2 sem @ 2hrs/mo @$60 OAS + $400 supplies </t>
  </si>
  <si>
    <t>Equity Community of Practice Managers LEAD @ 4 mo/sem @ 2 sem @ 4hrs/mo @$60 OAS</t>
  </si>
  <si>
    <t xml:space="preserve">Campus-Wide Professional Development </t>
  </si>
  <si>
    <t xml:space="preserve">Program Manager (70%) </t>
  </si>
  <si>
    <t>2 - Office Assistant 1</t>
  </si>
  <si>
    <t>Wright Institute - CCC Wellness Program</t>
  </si>
  <si>
    <t xml:space="preserve">Retention Senior Coordinator </t>
  </si>
  <si>
    <t>Total Expensed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</si>
</sst>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44" fontId="0" fillId="0" borderId="0" xfId="1" applyFont="1" applyFill="1"/>
    <xf numFmtId="44" fontId="0" fillId="0" borderId="0" xfId="0" applyNumberFormat="1"/>
    <xf numFmtId="44" fontId="1" fillId="0" borderId="0" xfId="1" applyFont="1"/>
    <xf numFmtId="0" fontId="0" fillId="0" borderId="0" xfId="0" applyFill="1"/>
    <xf numFmtId="0" fontId="3" fillId="0" borderId="0" xfId="0" applyFont="1"/>
    <xf numFmtId="0" fontId="3" fillId="0" borderId="0" xfId="0" applyFont="1" applyFill="1"/>
    <xf numFmtId="44" fontId="0" fillId="0" borderId="0" xfId="0" applyNumberFormat="1" applyFill="1"/>
    <xf numFmtId="44" fontId="2" fillId="0" borderId="0" xfId="0" applyNumberFormat="1" applyFont="1"/>
    <xf numFmtId="44" fontId="2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AF6A8-295C-9E46-97B6-621FCB0EAC99}">
  <dimension ref="A1:J96"/>
  <sheetViews>
    <sheetView tabSelected="1" zoomScale="150" zoomScaleNormal="150" workbookViewId="0">
      <selection activeCell="B3" sqref="B3:B4"/>
    </sheetView>
  </sheetViews>
  <sheetFormatPr baseColWidth="10" defaultRowHeight="16" x14ac:dyDescent="0.2"/>
  <cols>
    <col min="1" max="1" width="46.5" customWidth="1"/>
    <col min="2" max="2" width="24.83203125" bestFit="1" customWidth="1"/>
    <col min="3" max="3" width="6.6640625" customWidth="1"/>
    <col min="4" max="4" width="24.5" customWidth="1"/>
    <col min="5" max="5" width="6.6640625" customWidth="1"/>
    <col min="6" max="6" width="23.6640625" bestFit="1" customWidth="1"/>
    <col min="7" max="7" width="6.6640625" customWidth="1"/>
    <col min="8" max="8" width="24.83203125" bestFit="1" customWidth="1"/>
    <col min="9" max="9" width="12.5" bestFit="1" customWidth="1"/>
  </cols>
  <sheetData>
    <row r="1" spans="1:10" x14ac:dyDescent="0.2">
      <c r="A1" s="2" t="s">
        <v>0</v>
      </c>
    </row>
    <row r="3" spans="1:10" x14ac:dyDescent="0.2">
      <c r="B3" t="s">
        <v>42</v>
      </c>
      <c r="D3" t="s">
        <v>48</v>
      </c>
      <c r="F3" t="s">
        <v>3</v>
      </c>
      <c r="H3" t="s">
        <v>59</v>
      </c>
    </row>
    <row r="4" spans="1:10" x14ac:dyDescent="0.2">
      <c r="B4" s="1">
        <v>2193805</v>
      </c>
      <c r="D4" s="1">
        <v>2193805</v>
      </c>
      <c r="F4" s="6">
        <v>723127.68</v>
      </c>
      <c r="H4" s="6">
        <v>723127.68</v>
      </c>
    </row>
    <row r="6" spans="1:10" s="2" customFormat="1" x14ac:dyDescent="0.2">
      <c r="A6" s="2" t="s">
        <v>1</v>
      </c>
      <c r="B6" s="2" t="s">
        <v>2</v>
      </c>
      <c r="D6" s="2" t="s">
        <v>4</v>
      </c>
      <c r="F6" s="3" t="s">
        <v>3</v>
      </c>
      <c r="H6" s="2" t="s">
        <v>5</v>
      </c>
    </row>
    <row r="7" spans="1:10" x14ac:dyDescent="0.2">
      <c r="A7" t="s">
        <v>13</v>
      </c>
      <c r="B7" s="1">
        <v>110343.48000000001</v>
      </c>
      <c r="D7" s="1">
        <v>115860.65399999999</v>
      </c>
      <c r="F7" s="1"/>
      <c r="H7" s="1"/>
      <c r="I7" s="1"/>
      <c r="J7" s="1"/>
    </row>
    <row r="8" spans="1:10" x14ac:dyDescent="0.2">
      <c r="A8" t="s">
        <v>14</v>
      </c>
      <c r="B8" s="1">
        <v>136584</v>
      </c>
      <c r="D8" s="1">
        <v>143413.20000000001</v>
      </c>
    </row>
    <row r="9" spans="1:10" x14ac:dyDescent="0.2">
      <c r="A9" t="s">
        <v>16</v>
      </c>
      <c r="B9" s="1">
        <v>72375.5</v>
      </c>
      <c r="D9" s="1">
        <v>75994.275000000009</v>
      </c>
    </row>
    <row r="10" spans="1:10" x14ac:dyDescent="0.2">
      <c r="A10" t="s">
        <v>32</v>
      </c>
      <c r="B10" s="1">
        <v>70843.199999999997</v>
      </c>
      <c r="D10" s="1">
        <v>92981.7</v>
      </c>
      <c r="F10" s="1"/>
      <c r="H10" s="1"/>
      <c r="I10" s="1"/>
      <c r="J10" s="1"/>
    </row>
    <row r="11" spans="1:10" x14ac:dyDescent="0.2">
      <c r="A11" t="s">
        <v>15</v>
      </c>
      <c r="B11" s="1">
        <v>50000</v>
      </c>
      <c r="D11" s="1">
        <v>71670</v>
      </c>
      <c r="F11" s="1"/>
      <c r="H11" s="1"/>
      <c r="I11" s="1"/>
      <c r="J11" s="1"/>
    </row>
    <row r="12" spans="1:10" x14ac:dyDescent="0.2">
      <c r="A12" t="s">
        <v>15</v>
      </c>
      <c r="B12" s="1">
        <v>35000</v>
      </c>
      <c r="D12" s="1">
        <v>35000</v>
      </c>
    </row>
    <row r="13" spans="1:10" x14ac:dyDescent="0.2">
      <c r="A13" t="s">
        <v>15</v>
      </c>
      <c r="B13" s="1">
        <v>35000</v>
      </c>
      <c r="D13" s="1">
        <v>35000</v>
      </c>
    </row>
    <row r="14" spans="1:10" x14ac:dyDescent="0.2">
      <c r="A14" s="7" t="s">
        <v>33</v>
      </c>
      <c r="B14" s="1">
        <v>50702.400000000001</v>
      </c>
      <c r="D14" s="1">
        <v>53237.520000000004</v>
      </c>
    </row>
    <row r="15" spans="1:10" s="7" customFormat="1" x14ac:dyDescent="0.2">
      <c r="A15" t="s">
        <v>34</v>
      </c>
      <c r="B15" s="1">
        <v>79656</v>
      </c>
      <c r="D15" s="1">
        <v>83638.8</v>
      </c>
    </row>
    <row r="16" spans="1:10" x14ac:dyDescent="0.2">
      <c r="A16" t="s">
        <v>46</v>
      </c>
      <c r="B16" s="1">
        <v>22653</v>
      </c>
      <c r="D16" s="1">
        <v>23785.65</v>
      </c>
      <c r="F16" s="1"/>
      <c r="H16" s="1"/>
      <c r="I16" s="1"/>
      <c r="J16" s="1"/>
    </row>
    <row r="17" spans="1:10" x14ac:dyDescent="0.2">
      <c r="A17" t="s">
        <v>36</v>
      </c>
      <c r="B17" s="1">
        <v>20000</v>
      </c>
      <c r="D17" s="1">
        <v>20000</v>
      </c>
    </row>
    <row r="18" spans="1:10" x14ac:dyDescent="0.2">
      <c r="B18" s="1"/>
      <c r="D18" s="1"/>
    </row>
    <row r="19" spans="1:10" x14ac:dyDescent="0.2">
      <c r="A19" t="s">
        <v>6</v>
      </c>
      <c r="B19" s="1">
        <v>74256</v>
      </c>
      <c r="D19" s="1">
        <v>77968.800000000003</v>
      </c>
    </row>
    <row r="20" spans="1:10" x14ac:dyDescent="0.2">
      <c r="A20" t="s">
        <v>7</v>
      </c>
      <c r="B20" s="1">
        <v>16000</v>
      </c>
      <c r="D20" s="1">
        <v>28224</v>
      </c>
    </row>
    <row r="21" spans="1:10" x14ac:dyDescent="0.2">
      <c r="A21" t="s">
        <v>66</v>
      </c>
      <c r="B21" s="1">
        <v>108914</v>
      </c>
      <c r="D21" s="1">
        <v>114359.70000000001</v>
      </c>
    </row>
    <row r="22" spans="1:10" x14ac:dyDescent="0.2">
      <c r="A22" t="s">
        <v>8</v>
      </c>
      <c r="B22" s="1">
        <v>74025</v>
      </c>
      <c r="D22" s="1">
        <v>103635</v>
      </c>
    </row>
    <row r="23" spans="1:10" x14ac:dyDescent="0.2">
      <c r="A23" t="s">
        <v>10</v>
      </c>
      <c r="B23" s="1">
        <v>256058</v>
      </c>
      <c r="D23" s="1">
        <v>268860.90000000002</v>
      </c>
    </row>
    <row r="24" spans="1:10" x14ac:dyDescent="0.2">
      <c r="A24" s="7" t="s">
        <v>11</v>
      </c>
      <c r="B24" s="1">
        <v>5000</v>
      </c>
      <c r="D24" s="1">
        <v>20000</v>
      </c>
    </row>
    <row r="25" spans="1:10" x14ac:dyDescent="0.2">
      <c r="A25" t="s">
        <v>44</v>
      </c>
      <c r="B25" s="1">
        <v>10000</v>
      </c>
      <c r="D25" s="1">
        <v>10000</v>
      </c>
    </row>
    <row r="26" spans="1:10" x14ac:dyDescent="0.2">
      <c r="A26" s="7" t="s">
        <v>67</v>
      </c>
      <c r="B26" s="1">
        <v>50702.400000000001</v>
      </c>
      <c r="D26" s="1">
        <v>53237.520000000004</v>
      </c>
    </row>
    <row r="27" spans="1:10" s="7" customFormat="1" x14ac:dyDescent="0.2">
      <c r="A27"/>
      <c r="B27" s="1"/>
      <c r="D27" s="1"/>
    </row>
    <row r="28" spans="1:10" x14ac:dyDescent="0.2">
      <c r="A28" t="s">
        <v>54</v>
      </c>
      <c r="B28" s="1">
        <v>92736</v>
      </c>
      <c r="D28" s="1">
        <v>97372.800000000003</v>
      </c>
    </row>
    <row r="29" spans="1:10" x14ac:dyDescent="0.2">
      <c r="A29" t="s">
        <v>47</v>
      </c>
      <c r="B29" s="1">
        <v>50702.400000000001</v>
      </c>
      <c r="D29" s="1">
        <v>53237.520000000004</v>
      </c>
    </row>
    <row r="30" spans="1:10" x14ac:dyDescent="0.2">
      <c r="B30" s="1"/>
      <c r="D30" s="1"/>
    </row>
    <row r="31" spans="1:10" x14ac:dyDescent="0.2">
      <c r="A31" t="s">
        <v>43</v>
      </c>
      <c r="B31" s="1">
        <v>15000</v>
      </c>
      <c r="D31" s="1">
        <v>0</v>
      </c>
      <c r="F31" s="1">
        <v>50000</v>
      </c>
      <c r="H31" s="1">
        <v>0</v>
      </c>
      <c r="I31" s="1"/>
      <c r="J31" s="1"/>
    </row>
    <row r="32" spans="1:10" x14ac:dyDescent="0.2">
      <c r="A32" t="s">
        <v>9</v>
      </c>
      <c r="B32" s="1">
        <v>3000</v>
      </c>
      <c r="D32" s="1">
        <v>5000</v>
      </c>
      <c r="F32" s="1">
        <v>5000</v>
      </c>
      <c r="H32" s="1">
        <v>0</v>
      </c>
      <c r="I32" s="1"/>
      <c r="J32" s="1"/>
    </row>
    <row r="33" spans="1:10" x14ac:dyDescent="0.2"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t="s">
        <v>25</v>
      </c>
      <c r="B34" s="1">
        <v>66865</v>
      </c>
      <c r="D34" s="1">
        <v>70208.25</v>
      </c>
    </row>
    <row r="35" spans="1:10" x14ac:dyDescent="0.2">
      <c r="A35" t="s">
        <v>26</v>
      </c>
      <c r="B35" s="1">
        <v>73135</v>
      </c>
      <c r="D35" s="1">
        <v>73135</v>
      </c>
    </row>
    <row r="36" spans="1:10" x14ac:dyDescent="0.2">
      <c r="A36" t="s">
        <v>27</v>
      </c>
      <c r="B36" s="1">
        <v>0</v>
      </c>
      <c r="C36" s="5"/>
      <c r="D36" s="1">
        <v>0</v>
      </c>
      <c r="E36" s="5"/>
      <c r="F36" s="1">
        <v>0</v>
      </c>
      <c r="G36" s="5"/>
      <c r="H36" s="1">
        <v>10000</v>
      </c>
    </row>
    <row r="38" spans="1:10" x14ac:dyDescent="0.2">
      <c r="A38" t="s">
        <v>29</v>
      </c>
      <c r="B38" s="1">
        <v>46440</v>
      </c>
      <c r="D38" s="1">
        <f>23220</f>
        <v>23220</v>
      </c>
      <c r="F38" s="1">
        <f>23220</f>
        <v>23220</v>
      </c>
      <c r="H38" s="1"/>
      <c r="I38" s="1"/>
      <c r="J38" s="1"/>
    </row>
    <row r="39" spans="1:10" x14ac:dyDescent="0.2">
      <c r="A39" t="s">
        <v>30</v>
      </c>
      <c r="B39" s="1">
        <v>32900</v>
      </c>
      <c r="D39" s="1">
        <f>23410</f>
        <v>23410</v>
      </c>
      <c r="F39" s="1">
        <f>23410</f>
        <v>23410</v>
      </c>
      <c r="H39" s="1"/>
      <c r="I39" s="1"/>
      <c r="J39" s="1"/>
    </row>
    <row r="40" spans="1:10" x14ac:dyDescent="0.2">
      <c r="A40" t="s">
        <v>31</v>
      </c>
      <c r="B40" s="1">
        <v>43000</v>
      </c>
      <c r="D40" s="1">
        <v>43000</v>
      </c>
      <c r="F40" s="1"/>
      <c r="H40" s="1"/>
      <c r="I40" s="1"/>
      <c r="J40" s="1"/>
    </row>
    <row r="41" spans="1:10" x14ac:dyDescent="0.2">
      <c r="A41" t="s">
        <v>28</v>
      </c>
      <c r="B41" s="1">
        <v>2400</v>
      </c>
      <c r="D41" s="1">
        <v>3800</v>
      </c>
      <c r="F41" s="1"/>
      <c r="H41" s="1"/>
      <c r="I41" s="1"/>
      <c r="J41" s="1"/>
    </row>
    <row r="42" spans="1:10" x14ac:dyDescent="0.2">
      <c r="A42" t="s">
        <v>12</v>
      </c>
      <c r="B42" s="1">
        <f>(20*16*2*20)</f>
        <v>12800</v>
      </c>
      <c r="D42" s="1">
        <f>(20*16*2*20)+((20*16*2*20)*0.05)</f>
        <v>13440</v>
      </c>
      <c r="F42" s="1"/>
      <c r="H42" s="1"/>
      <c r="I42" s="1"/>
      <c r="J42" s="1"/>
    </row>
    <row r="43" spans="1:10" x14ac:dyDescent="0.2">
      <c r="D43" s="1"/>
      <c r="F43" s="1"/>
      <c r="H43" s="1"/>
      <c r="I43" s="1"/>
      <c r="J43" s="1"/>
    </row>
    <row r="44" spans="1:10" x14ac:dyDescent="0.2">
      <c r="A44" t="s">
        <v>23</v>
      </c>
      <c r="B44" s="1">
        <v>90000</v>
      </c>
      <c r="D44" s="1">
        <v>0</v>
      </c>
      <c r="F44" s="1">
        <v>90000</v>
      </c>
      <c r="H44" s="1">
        <v>0</v>
      </c>
      <c r="I44" s="1"/>
      <c r="J44" s="1"/>
    </row>
    <row r="46" spans="1:10" x14ac:dyDescent="0.2">
      <c r="A46" t="s">
        <v>40</v>
      </c>
      <c r="B46" s="4">
        <v>0</v>
      </c>
      <c r="D46" s="1">
        <v>0</v>
      </c>
      <c r="F46" s="4">
        <v>100000</v>
      </c>
      <c r="H46" s="1">
        <v>0</v>
      </c>
    </row>
    <row r="47" spans="1:10" x14ac:dyDescent="0.2">
      <c r="B47" s="4"/>
      <c r="D47" s="4"/>
    </row>
    <row r="48" spans="1:10" x14ac:dyDescent="0.2">
      <c r="A48" t="s">
        <v>45</v>
      </c>
      <c r="B48" s="4">
        <v>20000</v>
      </c>
      <c r="D48" s="4">
        <v>0</v>
      </c>
      <c r="F48" s="1">
        <v>0</v>
      </c>
      <c r="H48" s="1">
        <v>65000</v>
      </c>
    </row>
    <row r="50" spans="1:10" x14ac:dyDescent="0.2">
      <c r="A50" t="s">
        <v>68</v>
      </c>
      <c r="B50" s="1">
        <v>27000</v>
      </c>
      <c r="D50" s="1">
        <v>27000</v>
      </c>
    </row>
    <row r="51" spans="1:10" x14ac:dyDescent="0.2">
      <c r="A51" t="s">
        <v>17</v>
      </c>
      <c r="B51" s="1">
        <v>15000</v>
      </c>
      <c r="D51" s="1">
        <v>15000</v>
      </c>
    </row>
    <row r="52" spans="1:10" x14ac:dyDescent="0.2">
      <c r="A52" t="s">
        <v>41</v>
      </c>
      <c r="B52" s="1">
        <v>15000</v>
      </c>
      <c r="D52" s="1">
        <v>15000</v>
      </c>
    </row>
    <row r="53" spans="1:10" x14ac:dyDescent="0.2">
      <c r="A53" t="s">
        <v>18</v>
      </c>
      <c r="B53" s="1">
        <v>10000</v>
      </c>
      <c r="D53" s="1">
        <v>10000</v>
      </c>
    </row>
    <row r="54" spans="1:10" x14ac:dyDescent="0.2">
      <c r="B54" s="1"/>
      <c r="D54" s="1"/>
    </row>
    <row r="55" spans="1:10" x14ac:dyDescent="0.2">
      <c r="A55" t="s">
        <v>19</v>
      </c>
      <c r="B55" s="1">
        <v>5000</v>
      </c>
      <c r="D55" s="1">
        <v>5000</v>
      </c>
    </row>
    <row r="56" spans="1:10" x14ac:dyDescent="0.2">
      <c r="A56" t="s">
        <v>20</v>
      </c>
      <c r="B56" s="1">
        <v>10000</v>
      </c>
      <c r="D56" s="1">
        <v>10000</v>
      </c>
    </row>
    <row r="58" spans="1:10" x14ac:dyDescent="0.2">
      <c r="A58" t="s">
        <v>24</v>
      </c>
      <c r="B58" s="1">
        <v>33000</v>
      </c>
      <c r="D58" s="1">
        <v>33000</v>
      </c>
      <c r="F58" s="1"/>
      <c r="H58" s="1"/>
      <c r="I58" s="1"/>
      <c r="J58" s="1"/>
    </row>
    <row r="59" spans="1:10" x14ac:dyDescent="0.2">
      <c r="B59" s="1"/>
      <c r="D59" s="1"/>
      <c r="F59" s="1"/>
      <c r="H59" s="1"/>
      <c r="I59" s="1"/>
      <c r="J59" s="1"/>
    </row>
    <row r="60" spans="1:10" x14ac:dyDescent="0.2">
      <c r="A60" s="7" t="s">
        <v>21</v>
      </c>
      <c r="B60" s="4">
        <v>20000</v>
      </c>
      <c r="D60" s="4">
        <v>20000</v>
      </c>
    </row>
    <row r="61" spans="1:10" x14ac:dyDescent="0.2">
      <c r="A61" s="7" t="s">
        <v>49</v>
      </c>
      <c r="B61" s="4">
        <v>12000</v>
      </c>
      <c r="D61" s="4">
        <v>12000</v>
      </c>
    </row>
    <row r="62" spans="1:10" x14ac:dyDescent="0.2">
      <c r="A62" s="7" t="s">
        <v>50</v>
      </c>
      <c r="B62" s="4">
        <v>25000</v>
      </c>
      <c r="D62" s="4">
        <v>25000</v>
      </c>
    </row>
    <row r="63" spans="1:10" x14ac:dyDescent="0.2">
      <c r="A63" s="7" t="s">
        <v>22</v>
      </c>
      <c r="B63" s="4">
        <v>20000</v>
      </c>
      <c r="D63" s="4">
        <v>20000</v>
      </c>
    </row>
    <row r="64" spans="1:10" x14ac:dyDescent="0.2">
      <c r="A64" s="7"/>
      <c r="B64" s="4"/>
      <c r="D64" s="4"/>
    </row>
    <row r="65" spans="1:8" x14ac:dyDescent="0.2">
      <c r="A65" t="s">
        <v>37</v>
      </c>
      <c r="B65" s="1">
        <v>42198.407999999996</v>
      </c>
      <c r="D65" s="1">
        <v>44308.328400000006</v>
      </c>
    </row>
    <row r="66" spans="1:8" x14ac:dyDescent="0.2">
      <c r="A66" t="s">
        <v>38</v>
      </c>
      <c r="B66" s="1">
        <v>83210.009376000002</v>
      </c>
      <c r="D66" s="1">
        <v>87483.9098448</v>
      </c>
    </row>
    <row r="67" spans="1:8" x14ac:dyDescent="0.2">
      <c r="A67" t="s">
        <v>39</v>
      </c>
      <c r="B67" s="1">
        <v>25305.200000000001</v>
      </c>
      <c r="D67" s="1">
        <v>26570.990250000003</v>
      </c>
    </row>
    <row r="69" spans="1:8" x14ac:dyDescent="0.2">
      <c r="A69" t="s">
        <v>35</v>
      </c>
      <c r="B69" s="1">
        <v>24000</v>
      </c>
      <c r="D69" s="1">
        <v>10000</v>
      </c>
      <c r="F69" s="1">
        <v>25000</v>
      </c>
      <c r="H69" s="3">
        <v>25000</v>
      </c>
    </row>
    <row r="70" spans="1:8" x14ac:dyDescent="0.2">
      <c r="A70" t="s">
        <v>65</v>
      </c>
      <c r="B70" s="1">
        <v>0</v>
      </c>
      <c r="D70" s="1">
        <v>0</v>
      </c>
      <c r="F70" s="1">
        <v>0</v>
      </c>
      <c r="H70" s="3">
        <v>30000</v>
      </c>
    </row>
    <row r="72" spans="1:8" x14ac:dyDescent="0.2">
      <c r="A72" t="s">
        <v>60</v>
      </c>
      <c r="B72" s="1">
        <v>0</v>
      </c>
      <c r="C72" s="1"/>
      <c r="D72" s="1">
        <v>0</v>
      </c>
      <c r="F72" s="1">
        <v>0</v>
      </c>
      <c r="H72" s="1">
        <v>10000</v>
      </c>
    </row>
    <row r="73" spans="1:8" x14ac:dyDescent="0.2">
      <c r="A73" t="s">
        <v>61</v>
      </c>
      <c r="B73" s="1">
        <v>0</v>
      </c>
      <c r="C73" s="1"/>
      <c r="D73" s="1">
        <v>0</v>
      </c>
      <c r="F73" s="1">
        <v>0</v>
      </c>
      <c r="H73" s="1">
        <v>3840</v>
      </c>
    </row>
    <row r="75" spans="1:8" x14ac:dyDescent="0.2">
      <c r="A75" t="s">
        <v>62</v>
      </c>
      <c r="B75" s="1">
        <v>0</v>
      </c>
      <c r="C75" s="1"/>
      <c r="D75" s="1">
        <v>0</v>
      </c>
      <c r="F75" s="1">
        <v>0</v>
      </c>
      <c r="H75" s="1">
        <v>10000</v>
      </c>
    </row>
    <row r="76" spans="1:8" x14ac:dyDescent="0.2">
      <c r="A76" t="s">
        <v>61</v>
      </c>
      <c r="B76" s="1">
        <v>0</v>
      </c>
      <c r="C76" s="1"/>
      <c r="D76" s="1">
        <v>0</v>
      </c>
      <c r="F76" s="1">
        <v>0</v>
      </c>
      <c r="H76" s="1">
        <v>3840</v>
      </c>
    </row>
    <row r="77" spans="1:8" x14ac:dyDescent="0.2">
      <c r="B77" s="1"/>
      <c r="C77" s="1"/>
      <c r="D77" s="1"/>
      <c r="F77" s="1"/>
      <c r="H77" s="1"/>
    </row>
    <row r="78" spans="1:8" x14ac:dyDescent="0.2">
      <c r="A78" t="s">
        <v>63</v>
      </c>
      <c r="B78" s="1">
        <v>0</v>
      </c>
      <c r="C78" s="1"/>
      <c r="D78" s="1">
        <v>0</v>
      </c>
      <c r="F78" s="1">
        <v>0</v>
      </c>
      <c r="H78" s="1">
        <v>5000</v>
      </c>
    </row>
    <row r="79" spans="1:8" x14ac:dyDescent="0.2">
      <c r="A79" t="s">
        <v>61</v>
      </c>
      <c r="B79" s="1">
        <v>0</v>
      </c>
      <c r="C79" s="1"/>
      <c r="D79" s="1">
        <v>0</v>
      </c>
      <c r="F79" s="1">
        <v>0</v>
      </c>
      <c r="H79" s="1">
        <v>3840</v>
      </c>
    </row>
    <row r="80" spans="1:8" x14ac:dyDescent="0.2">
      <c r="B80" s="1"/>
      <c r="C80" s="1"/>
      <c r="D80" s="1"/>
      <c r="F80" s="1"/>
      <c r="H80" s="1"/>
    </row>
    <row r="81" spans="1:9" x14ac:dyDescent="0.2">
      <c r="A81" t="s">
        <v>64</v>
      </c>
      <c r="B81" s="1">
        <v>0</v>
      </c>
      <c r="C81" s="1"/>
      <c r="D81" s="1">
        <v>0</v>
      </c>
      <c r="F81" s="1">
        <v>0</v>
      </c>
      <c r="H81" s="1">
        <v>3840</v>
      </c>
    </row>
    <row r="82" spans="1:9" x14ac:dyDescent="0.2">
      <c r="B82" s="1"/>
      <c r="C82" s="1"/>
      <c r="D82" s="1"/>
      <c r="F82" s="1"/>
      <c r="H82" s="1"/>
    </row>
    <row r="83" spans="1:9" x14ac:dyDescent="0.2">
      <c r="A83" t="s">
        <v>69</v>
      </c>
      <c r="B83" s="1">
        <v>0</v>
      </c>
      <c r="D83" s="1">
        <v>0</v>
      </c>
      <c r="F83" s="4">
        <f>(12*6205)+((12*6205)*0.35)</f>
        <v>100521</v>
      </c>
      <c r="H83" s="11">
        <f>F83+(F83*0.05)</f>
        <v>105547.05</v>
      </c>
    </row>
    <row r="84" spans="1:9" x14ac:dyDescent="0.2">
      <c r="A84" t="s">
        <v>56</v>
      </c>
      <c r="B84" s="1">
        <v>0</v>
      </c>
      <c r="D84" s="1">
        <v>0</v>
      </c>
      <c r="F84" s="4">
        <f>(12*6205)+((12*6205)*0.35)</f>
        <v>100521</v>
      </c>
      <c r="H84" s="11">
        <f>F84+(F84*0.05)</f>
        <v>105547.05</v>
      </c>
    </row>
    <row r="85" spans="1:9" x14ac:dyDescent="0.2">
      <c r="A85" t="s">
        <v>55</v>
      </c>
      <c r="B85" s="1">
        <v>0</v>
      </c>
      <c r="D85" s="1">
        <v>0</v>
      </c>
      <c r="F85" s="4">
        <f>(12*6205)+((12*6205)*0.35)</f>
        <v>100521</v>
      </c>
      <c r="H85" s="11">
        <f>F85+(F85*0.05)</f>
        <v>105547.05</v>
      </c>
    </row>
    <row r="86" spans="1:9" x14ac:dyDescent="0.2">
      <c r="A86" t="s">
        <v>57</v>
      </c>
      <c r="B86" s="1">
        <v>0</v>
      </c>
      <c r="D86" s="1">
        <v>0</v>
      </c>
      <c r="F86" s="4">
        <v>25400</v>
      </c>
      <c r="H86" s="3">
        <f>F86+(F86*0.05)</f>
        <v>26670</v>
      </c>
    </row>
    <row r="87" spans="1:9" x14ac:dyDescent="0.2">
      <c r="A87" s="8" t="s">
        <v>51</v>
      </c>
      <c r="B87" s="1">
        <v>0</v>
      </c>
      <c r="D87" s="1">
        <v>0</v>
      </c>
      <c r="F87" s="4">
        <v>0</v>
      </c>
      <c r="H87" s="4">
        <v>60429.600000000006</v>
      </c>
    </row>
    <row r="88" spans="1:9" x14ac:dyDescent="0.2">
      <c r="A88" s="8" t="s">
        <v>52</v>
      </c>
      <c r="B88" s="1">
        <v>0</v>
      </c>
      <c r="D88" s="1">
        <v>0</v>
      </c>
      <c r="F88" s="4">
        <v>42781.2</v>
      </c>
      <c r="H88" s="3">
        <f>F88+(F88*0.05)</f>
        <v>44920.259999999995</v>
      </c>
    </row>
    <row r="89" spans="1:9" x14ac:dyDescent="0.2">
      <c r="A89" s="8" t="s">
        <v>53</v>
      </c>
      <c r="B89" s="1">
        <v>0</v>
      </c>
      <c r="D89" s="1">
        <v>0</v>
      </c>
      <c r="F89" s="4">
        <v>0</v>
      </c>
      <c r="H89" s="4">
        <v>70240.800000000003</v>
      </c>
    </row>
    <row r="90" spans="1:9" x14ac:dyDescent="0.2">
      <c r="A90" s="9" t="s">
        <v>58</v>
      </c>
      <c r="B90" s="1">
        <v>0</v>
      </c>
      <c r="D90" s="1">
        <v>0</v>
      </c>
      <c r="F90" s="10">
        <v>33000</v>
      </c>
      <c r="H90" s="12">
        <v>33000</v>
      </c>
    </row>
    <row r="92" spans="1:9" s="2" customFormat="1" x14ac:dyDescent="0.2">
      <c r="A92" s="2" t="s">
        <v>70</v>
      </c>
      <c r="B92" s="11">
        <f>SUM(B7:B90)</f>
        <v>2193804.997376</v>
      </c>
      <c r="D92" s="11">
        <f>SUM(D7:D90)</f>
        <v>2193054.5174948</v>
      </c>
      <c r="F92" s="11">
        <f>SUM(F7:F90)</f>
        <v>719374.2</v>
      </c>
      <c r="H92" s="11">
        <f>SUM(H7:H90)</f>
        <v>722261.81</v>
      </c>
    </row>
    <row r="93" spans="1:9" s="2" customFormat="1" x14ac:dyDescent="0.2">
      <c r="B93" s="11">
        <f>B4-B92</f>
        <v>2.6239999569952488E-3</v>
      </c>
      <c r="D93" s="11">
        <f>D4-D92</f>
        <v>750.48250519996509</v>
      </c>
      <c r="F93" s="11">
        <f>F4-F92</f>
        <v>3753.4800000000978</v>
      </c>
      <c r="H93" s="11">
        <f>H4-H92</f>
        <v>865.86999999999534</v>
      </c>
    </row>
    <row r="95" spans="1:9" x14ac:dyDescent="0.2">
      <c r="F95" s="1"/>
      <c r="G95" s="1"/>
      <c r="H95" s="1"/>
      <c r="I95" s="1"/>
    </row>
    <row r="96" spans="1:9" x14ac:dyDescent="0.2">
      <c r="F96" s="1"/>
      <c r="G96" s="1"/>
      <c r="H96" s="1"/>
      <c r="I96" s="1"/>
    </row>
  </sheetData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731D01D49DD34889440D79E903D462" ma:contentTypeVersion="2" ma:contentTypeDescription="Create a new document." ma:contentTypeScope="" ma:versionID="6668df9d3c76ef8b7339237b6a4f542f">
  <xsd:schema xmlns:xsd="http://www.w3.org/2001/XMLSchema" xmlns:xs="http://www.w3.org/2001/XMLSchema" xmlns:p="http://schemas.microsoft.com/office/2006/metadata/properties" xmlns:ns2="1dfa1af4-99ad-4554-92ff-2fd2d4be8eaf" targetNamespace="http://schemas.microsoft.com/office/2006/metadata/properties" ma:root="true" ma:fieldsID="575eeedbaca55053ebd16c23a6ff3e5b" ns2:_="">
    <xsd:import namespace="1dfa1af4-99ad-4554-92ff-2fd2d4be8e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a1af4-99ad-4554-92ff-2fd2d4be8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30D618-FE84-4166-9A70-4C432391F708}"/>
</file>

<file path=customXml/itemProps2.xml><?xml version="1.0" encoding="utf-8"?>
<ds:datastoreItem xmlns:ds="http://schemas.openxmlformats.org/officeDocument/2006/customXml" ds:itemID="{9CE93F0F-22D1-4ABD-9E68-A584BD203FDE}"/>
</file>

<file path=customXml/itemProps3.xml><?xml version="1.0" encoding="utf-8"?>
<ds:datastoreItem xmlns:ds="http://schemas.openxmlformats.org/officeDocument/2006/customXml" ds:itemID="{F890C968-7345-4748-A7C7-D4387AA2F9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SEAP FINAL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Padilla</dc:creator>
  <cp:lastModifiedBy>Mayra Padilla</cp:lastModifiedBy>
  <dcterms:created xsi:type="dcterms:W3CDTF">2021-02-11T06:27:43Z</dcterms:created>
  <dcterms:modified xsi:type="dcterms:W3CDTF">2021-02-11T21:54:34Z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0x01010073731D01D49DD34889440D79E903D462</vt:lpwstr>
  </property>
</Properties>
</file>